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360" firstSheet="1" activeTab="1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</sheets>
  <externalReferences>
    <externalReference r:id="rId12"/>
  </externalReferences>
  <definedNames>
    <definedName name="_xlnm.Print_Area" localSheetId="1">'收支决算总表'!$A$1:$Z$49</definedName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<sst xmlns="http://schemas.openxmlformats.org/spreadsheetml/2006/main" count="360" uniqueCount="178">
  <si>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</si>
  <si>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</si>
  <si>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</si>
  <si>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</si>
  <si>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</si>
  <si>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</si>
  <si>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</si>
  <si>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</si>
  <si>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</si>
  <si>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</si>
  <si>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</si>
  <si>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</si>
  <si>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</si>
  <si>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</si>
  <si>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</si>
  <si>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</si>
  <si>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</si>
  <si>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</si>
  <si>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</si>
  <si>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</si>
  <si>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</si>
  <si>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</si>
  <si>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</si>
  <si>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</si>
  <si>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</si>
  <si>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</si>
  <si>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</si>
  <si>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</si>
  <si>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</si>
  <si>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</si>
  <si>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</si>
  <si>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</si>
  <si>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</si>
  <si>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</si>
  <si>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</si>
  <si>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</si>
  <si>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</si>
  <si>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</si>
  <si>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</si>
  <si>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</si>
  <si>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</si>
  <si>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</si>
  <si>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</si>
  <si>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</si>
  <si>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</si>
  <si>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</si>
  <si>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</si>
  <si>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</si>
  <si>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</si>
  <si>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</si>
  <si>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</si>
  <si>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</si>
  <si>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</si>
  <si>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</si>
  <si>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</si>
  <si>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</si>
  <si>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</si>
  <si>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</si>
  <si>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</si>
  <si>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</si>
  <si>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</si>
  <si>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</si>
  <si>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</si>
  <si>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</si>
  <si>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</si>
  <si>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</si>
  <si>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</si>
  <si>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</si>
  <si>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</si>
  <si>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</si>
  <si>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</si>
  <si>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</si>
  <si>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</si>
  <si>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</si>
  <si>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表1</t>
  </si>
  <si>
    <t>一、财政拨款收入</t>
  </si>
  <si>
    <t>一、一般公共服务支出</t>
  </si>
  <si>
    <t>二、外交支出</t>
  </si>
  <si>
    <t>二、上级补助收入</t>
  </si>
  <si>
    <t>三、国防支出</t>
  </si>
  <si>
    <t>四、公共安全支出</t>
  </si>
  <si>
    <t>四、经营收入</t>
  </si>
  <si>
    <t>五、教育支出</t>
  </si>
  <si>
    <t>五、附属单位上缴收入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</si>
  <si>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</si>
  <si>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</si>
  <si>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</si>
  <si>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</si>
  <si>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</si>
  <si>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</si>
  <si>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</si>
  <si>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</si>
  <si>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</si>
  <si>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</si>
  <si>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</si>
  <si>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</si>
  <si>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</si>
  <si>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</si>
  <si>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</si>
  <si>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</si>
  <si>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</si>
  <si>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</si>
  <si>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</si>
  <si>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</si>
  <si>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</si>
  <si>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</si>
  <si>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</si>
  <si>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</si>
  <si>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</si>
  <si>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</si>
  <si>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</si>
  <si>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</si>
  <si>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</si>
  <si>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</si>
  <si>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</si>
  <si>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</si>
  <si>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</si>
  <si>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</si>
  <si>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</si>
  <si>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</si>
  <si>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01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</si>
  <si>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</si>
  <si>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</si>
  <si>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</si>
  <si>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</si>
  <si>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</si>
  <si>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</si>
  <si>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</si>
  <si>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</si>
  <si>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</si>
  <si>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</si>
  <si>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</si>
  <si>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</si>
  <si>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</si>
  <si>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二十一、其他支出</t>
  </si>
  <si>
    <t>二十二、债务还本支出</t>
  </si>
  <si>
    <t>二十三、债务付息支出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</si>
  <si>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</si>
  <si>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</si>
  <si>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</si>
  <si>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</si>
  <si>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</si>
  <si>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</si>
  <si>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</si>
  <si>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</si>
  <si>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</si>
  <si>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</si>
  <si>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</si>
  <si>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财政拨款“三公”经费支出决算表</t>
  </si>
  <si>
    <t>单位名称：凉山彝族自治州第一人民医院</t>
  </si>
  <si>
    <t>表2-3</t>
  </si>
  <si>
    <t>对个人和家庭补助支出财政拨款决算明细表</t>
  </si>
  <si>
    <t>单位：万元</t>
  </si>
  <si>
    <t>合计</t>
  </si>
  <si>
    <t>退休费</t>
  </si>
  <si>
    <t>科目编码</t>
  </si>
  <si>
    <r>
      <t>2</t>
    </r>
    <r>
      <rPr>
        <sz val="10"/>
        <rFont val="宋体"/>
        <family val="0"/>
      </rPr>
      <t>06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</si>
  <si>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</si>
  <si>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2</t>
    </r>
  </si>
  <si>
    <r>
      <t>9</t>
    </r>
    <r>
      <rPr>
        <sz val="10"/>
        <rFont val="宋体"/>
        <family val="0"/>
      </rPr>
      <t>9</t>
    </r>
  </si>
  <si>
    <t>应用技术研究与开发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</si>
  <si>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</si>
  <si>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</si>
  <si>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t>其他行政事业单位离退休支出</t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</si>
  <si>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</si>
  <si>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1</t>
    </r>
  </si>
  <si>
    <t>综合医院</t>
  </si>
  <si>
    <r>
      <t>0</t>
    </r>
    <r>
      <rPr>
        <sz val="10"/>
        <rFont val="宋体"/>
        <family val="0"/>
      </rPr>
      <t>3</t>
    </r>
  </si>
  <si>
    <t>传染病医院</t>
  </si>
  <si>
    <t>其他公立医院支出</t>
  </si>
  <si>
    <r>
      <t>0</t>
    </r>
    <r>
      <rPr>
        <sz val="10"/>
        <rFont val="宋体"/>
        <family val="0"/>
      </rPr>
      <t>9</t>
    </r>
  </si>
  <si>
    <t>重大公共卫生专项</t>
  </si>
  <si>
    <t>事业单位医疗</t>
  </si>
  <si>
    <t>其他医疗卫生与计划生育支出</t>
  </si>
  <si>
    <t>02</t>
  </si>
  <si>
    <t>221</t>
  </si>
  <si>
    <t>住房公积金</t>
  </si>
  <si>
    <t>其他污染防治支出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</si>
</sst>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.00"/>
    <numFmt numFmtId="185" formatCode="#,##0.00_ "/>
    <numFmt numFmtId="186" formatCode="0.00_);[Red]\(0.00\)"/>
    <numFmt numFmtId="187" formatCode="0.00_ "/>
  </numFmts>
  <fonts count="33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name val="Trial"/>
      <family val="1"/>
    </font>
    <font>
      <b/>
      <sz val="18"/>
      <name val="黑体"/>
      <family val="0"/>
    </font>
    <font>
      <b/>
      <sz val="16"/>
      <name val="黑体"/>
      <family val="0"/>
    </font>
    <font>
      <b/>
      <sz val="12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7">
    <xf numFmtId="0" fontId="0" fillId="0" borderId="0" xfId="0" applyAlignment="1">
      <alignment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right" vertical="center" wrapText="1"/>
    </xf>
    <xf numFmtId="0" fontId="21" fillId="0" borderId="0" xfId="40" applyFont="1" applyFill="1" applyAlignment="1">
      <alignment vertical="center"/>
      <protection/>
    </xf>
    <xf numFmtId="0" fontId="25" fillId="0" borderId="0" xfId="40" applyFont="1" applyFill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0" applyFont="1" applyFill="1" applyAlignment="1">
      <alignment horizontal="right" vertical="center"/>
      <protection/>
    </xf>
    <xf numFmtId="0" fontId="0" fillId="24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40" applyFont="1" applyFill="1" applyBorder="1" applyAlignment="1">
      <alignment vertical="center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12" xfId="40" applyFont="1" applyFill="1" applyBorder="1" applyAlignment="1">
      <alignment vertical="center"/>
      <protection/>
    </xf>
    <xf numFmtId="0" fontId="0" fillId="24" borderId="0" xfId="0" applyFill="1" applyBorder="1" applyAlignment="1">
      <alignment/>
    </xf>
    <xf numFmtId="0" fontId="24" fillId="0" borderId="0" xfId="40" applyFont="1" applyFill="1" applyBorder="1" applyAlignment="1">
      <alignment vertical="center"/>
      <protection/>
    </xf>
    <xf numFmtId="0" fontId="28" fillId="24" borderId="10" xfId="0" applyFont="1" applyFill="1" applyBorder="1" applyAlignment="1">
      <alignment horizontal="right" vertical="center" shrinkToFit="1"/>
    </xf>
    <xf numFmtId="4" fontId="28" fillId="24" borderId="10" xfId="0" applyNumberFormat="1" applyFont="1" applyFill="1" applyBorder="1" applyAlignment="1">
      <alignment horizontal="right" vertical="center" shrinkToFit="1"/>
    </xf>
    <xf numFmtId="0" fontId="24" fillId="0" borderId="0" xfId="40" applyFont="1" applyFill="1" applyAlignment="1">
      <alignment vertical="center"/>
      <protection/>
    </xf>
    <xf numFmtId="0" fontId="24" fillId="0" borderId="16" xfId="40" applyFont="1" applyFill="1" applyBorder="1" applyAlignment="1" quotePrefix="1">
      <alignment vertical="center"/>
      <protection/>
    </xf>
    <xf numFmtId="0" fontId="24" fillId="0" borderId="16" xfId="40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4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49" fontId="24" fillId="0" borderId="12" xfId="0" applyNumberFormat="1" applyFont="1" applyFill="1" applyBorder="1" applyAlignment="1" applyProtection="1">
      <alignment vertical="center" wrapText="1"/>
      <protection/>
    </xf>
    <xf numFmtId="184" fontId="24" fillId="0" borderId="16" xfId="0" applyNumberFormat="1" applyFont="1" applyFill="1" applyBorder="1" applyAlignment="1" applyProtection="1">
      <alignment vertical="center" wrapText="1"/>
      <protection/>
    </xf>
    <xf numFmtId="184" fontId="24" fillId="0" borderId="19" xfId="0" applyNumberFormat="1" applyFont="1" applyFill="1" applyBorder="1" applyAlignment="1" applyProtection="1">
      <alignment vertical="center" wrapText="1"/>
      <protection/>
    </xf>
    <xf numFmtId="184" fontId="24" fillId="0" borderId="12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8" fillId="25" borderId="10" xfId="0" applyFont="1" applyFill="1" applyBorder="1" applyAlignment="1">
      <alignment horizontal="center" vertical="center" shrinkToFit="1"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vertical="center"/>
      <protection/>
    </xf>
    <xf numFmtId="1" fontId="23" fillId="0" borderId="0" xfId="0" applyNumberFormat="1" applyFont="1" applyFill="1" applyAlignment="1">
      <alignment vertical="center"/>
    </xf>
    <xf numFmtId="184" fontId="24" fillId="0" borderId="0" xfId="0" applyNumberFormat="1" applyFont="1" applyFill="1" applyBorder="1" applyAlignment="1" applyProtection="1">
      <alignment vertical="center" wrapText="1"/>
      <protection/>
    </xf>
    <xf numFmtId="0" fontId="28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0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40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" fontId="0" fillId="24" borderId="10" xfId="0" applyNumberFormat="1" applyFill="1" applyBorder="1" applyAlignment="1">
      <alignment horizontal="right" vertical="center" shrinkToFit="1"/>
    </xf>
    <xf numFmtId="0" fontId="28" fillId="24" borderId="10" xfId="0" applyNumberFormat="1" applyFont="1" applyFill="1" applyBorder="1" applyAlignment="1">
      <alignment horizontal="right" vertical="center" shrinkToFit="1"/>
    </xf>
    <xf numFmtId="186" fontId="28" fillId="24" borderId="10" xfId="0" applyNumberFormat="1" applyFont="1" applyFill="1" applyBorder="1" applyAlignment="1">
      <alignment horizontal="right" vertical="center" shrinkToFit="1"/>
    </xf>
    <xf numFmtId="186" fontId="29" fillId="0" borderId="10" xfId="40" applyNumberFormat="1" applyFont="1" applyFill="1" applyBorder="1" applyAlignment="1">
      <alignment horizontal="right" vertical="center"/>
      <protection/>
    </xf>
    <xf numFmtId="186" fontId="24" fillId="0" borderId="10" xfId="40" applyNumberFormat="1" applyFont="1" applyFill="1" applyBorder="1" applyAlignment="1">
      <alignment vertical="center"/>
      <protection/>
    </xf>
    <xf numFmtId="1" fontId="23" fillId="0" borderId="10" xfId="0" applyNumberFormat="1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vertical="center" wrapText="1"/>
    </xf>
    <xf numFmtId="187" fontId="24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30" fillId="0" borderId="0" xfId="42" applyFont="1" applyFill="1" applyAlignment="1">
      <alignment horizontal="center" vertical="center"/>
      <protection/>
    </xf>
    <xf numFmtId="0" fontId="28" fillId="25" borderId="10" xfId="0" applyFont="1" applyFill="1" applyBorder="1" applyAlignment="1">
      <alignment horizontal="center" vertical="center" wrapText="1" shrinkToFit="1"/>
    </xf>
    <xf numFmtId="0" fontId="28" fillId="25" borderId="10" xfId="0" applyFont="1" applyFill="1" applyBorder="1" applyAlignment="1">
      <alignment horizontal="center" vertical="center" shrinkToFit="1"/>
    </xf>
    <xf numFmtId="0" fontId="28" fillId="25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42" applyFont="1" applyFill="1" applyAlignment="1">
      <alignment horizontal="center"/>
      <protection/>
    </xf>
    <xf numFmtId="0" fontId="30" fillId="0" borderId="0" xfId="0" applyFont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B18" sqref="B18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71" t="s">
        <v>74</v>
      </c>
    </row>
    <row r="2" spans="1:4" ht="27.75" customHeight="1">
      <c r="A2" s="115" t="s">
        <v>143</v>
      </c>
      <c r="B2" s="115"/>
      <c r="C2" s="115"/>
      <c r="D2" s="115"/>
    </row>
    <row r="3" spans="1:4" ht="15.75" customHeight="1">
      <c r="A3" s="85" t="s">
        <v>149</v>
      </c>
      <c r="B3" s="4"/>
      <c r="C3" s="4"/>
      <c r="D3" s="25" t="s">
        <v>105</v>
      </c>
    </row>
    <row r="4" spans="1:4" ht="18.75" customHeight="1">
      <c r="A4" s="113" t="s">
        <v>0</v>
      </c>
      <c r="B4" s="114"/>
      <c r="C4" s="113" t="s">
        <v>1</v>
      </c>
      <c r="D4" s="114"/>
    </row>
    <row r="5" spans="1:4" ht="18.75" customHeight="1">
      <c r="A5" s="78" t="s">
        <v>132</v>
      </c>
      <c r="B5" s="79" t="s">
        <v>133</v>
      </c>
      <c r="C5" s="78" t="s">
        <v>132</v>
      </c>
      <c r="D5" s="79" t="s">
        <v>133</v>
      </c>
    </row>
    <row r="6" spans="1:4" ht="18.75" customHeight="1">
      <c r="A6" s="5" t="s">
        <v>75</v>
      </c>
      <c r="B6" s="6">
        <v>8117.36</v>
      </c>
      <c r="C6" s="5" t="s">
        <v>76</v>
      </c>
      <c r="D6" s="6"/>
    </row>
    <row r="7" spans="1:4" ht="18.75" customHeight="1">
      <c r="A7" s="5" t="s">
        <v>137</v>
      </c>
      <c r="B7" s="6"/>
      <c r="C7" s="5" t="s">
        <v>77</v>
      </c>
      <c r="D7" s="6"/>
    </row>
    <row r="8" spans="1:4" ht="18.75" customHeight="1">
      <c r="A8" s="5" t="s">
        <v>78</v>
      </c>
      <c r="B8" s="6"/>
      <c r="C8" s="5" t="s">
        <v>79</v>
      </c>
      <c r="D8" s="6"/>
    </row>
    <row r="9" spans="1:4" ht="18.75" customHeight="1">
      <c r="A9" s="5" t="s">
        <v>2</v>
      </c>
      <c r="B9" s="6">
        <v>69565.04</v>
      </c>
      <c r="C9" s="5" t="s">
        <v>80</v>
      </c>
      <c r="D9" s="6"/>
    </row>
    <row r="10" spans="1:4" ht="18.75" customHeight="1">
      <c r="A10" s="5" t="s">
        <v>81</v>
      </c>
      <c r="B10" s="7"/>
      <c r="C10" s="5" t="s">
        <v>82</v>
      </c>
      <c r="D10" s="19"/>
    </row>
    <row r="11" spans="1:4" ht="18.75" customHeight="1">
      <c r="A11" s="8" t="s">
        <v>83</v>
      </c>
      <c r="B11" s="7"/>
      <c r="C11" s="9" t="s">
        <v>84</v>
      </c>
      <c r="D11" s="6">
        <v>3.01</v>
      </c>
    </row>
    <row r="12" spans="1:4" ht="18.75" customHeight="1">
      <c r="A12" s="8" t="s">
        <v>3</v>
      </c>
      <c r="B12" s="6">
        <v>3432.47</v>
      </c>
      <c r="C12" s="5" t="s">
        <v>85</v>
      </c>
      <c r="D12" s="6"/>
    </row>
    <row r="13" spans="1:4" ht="18.75" customHeight="1">
      <c r="A13" s="10"/>
      <c r="B13" s="11"/>
      <c r="C13" s="13" t="s">
        <v>86</v>
      </c>
      <c r="D13" s="14">
        <v>3129.34</v>
      </c>
    </row>
    <row r="14" spans="1:4" ht="18.75" customHeight="1">
      <c r="A14" s="8"/>
      <c r="B14" s="11"/>
      <c r="C14" s="13" t="s">
        <v>87</v>
      </c>
      <c r="D14" s="14">
        <v>72502.11</v>
      </c>
    </row>
    <row r="15" spans="1:4" ht="18.75" customHeight="1">
      <c r="A15" s="8"/>
      <c r="B15" s="11"/>
      <c r="C15" s="5" t="s">
        <v>88</v>
      </c>
      <c r="D15" s="14">
        <v>4</v>
      </c>
    </row>
    <row r="16" spans="1:4" ht="18.75" customHeight="1">
      <c r="A16" s="8"/>
      <c r="B16" s="11"/>
      <c r="C16" s="5" t="s">
        <v>89</v>
      </c>
      <c r="D16" s="14"/>
    </row>
    <row r="17" spans="1:4" ht="18.75" customHeight="1">
      <c r="A17" s="8"/>
      <c r="B17" s="11"/>
      <c r="C17" s="5" t="s">
        <v>90</v>
      </c>
      <c r="D17" s="14"/>
    </row>
    <row r="18" spans="1:4" ht="18.75" customHeight="1">
      <c r="A18" s="8"/>
      <c r="B18" s="11"/>
      <c r="C18" s="5" t="s">
        <v>91</v>
      </c>
      <c r="D18" s="14"/>
    </row>
    <row r="19" spans="1:4" ht="18.75" customHeight="1">
      <c r="A19" s="8"/>
      <c r="B19" s="11"/>
      <c r="C19" s="5" t="s">
        <v>92</v>
      </c>
      <c r="D19" s="14"/>
    </row>
    <row r="20" spans="1:4" ht="18.75" customHeight="1">
      <c r="A20" s="8"/>
      <c r="B20" s="11"/>
      <c r="C20" s="5" t="s">
        <v>93</v>
      </c>
      <c r="D20" s="14"/>
    </row>
    <row r="21" spans="1:4" ht="18.75" customHeight="1">
      <c r="A21" s="8"/>
      <c r="B21" s="11"/>
      <c r="C21" s="5" t="s">
        <v>94</v>
      </c>
      <c r="D21" s="14"/>
    </row>
    <row r="22" spans="1:4" ht="18.75" customHeight="1">
      <c r="A22" s="8"/>
      <c r="B22" s="11"/>
      <c r="C22" s="5" t="s">
        <v>95</v>
      </c>
      <c r="D22" s="14"/>
    </row>
    <row r="23" spans="1:4" ht="18.75" customHeight="1">
      <c r="A23" s="8"/>
      <c r="B23" s="11"/>
      <c r="C23" s="5" t="s">
        <v>96</v>
      </c>
      <c r="D23" s="14"/>
    </row>
    <row r="24" spans="1:4" ht="18.75" customHeight="1">
      <c r="A24" s="8"/>
      <c r="B24" s="11"/>
      <c r="C24" s="5" t="s">
        <v>97</v>
      </c>
      <c r="D24" s="14">
        <v>3.71</v>
      </c>
    </row>
    <row r="25" spans="1:4" ht="18.75" customHeight="1">
      <c r="A25" s="8"/>
      <c r="B25" s="11"/>
      <c r="C25" s="5" t="s">
        <v>98</v>
      </c>
      <c r="D25" s="14"/>
    </row>
    <row r="26" spans="1:4" ht="18.75" customHeight="1">
      <c r="A26" s="8"/>
      <c r="B26" s="11"/>
      <c r="C26" s="5" t="s">
        <v>134</v>
      </c>
      <c r="D26" s="14"/>
    </row>
    <row r="27" spans="1:4" ht="18.75" customHeight="1">
      <c r="A27" s="5"/>
      <c r="B27" s="12"/>
      <c r="C27" s="5" t="s">
        <v>135</v>
      </c>
      <c r="D27" s="14"/>
    </row>
    <row r="28" spans="1:4" ht="18.75" customHeight="1">
      <c r="A28" s="5"/>
      <c r="B28" s="12"/>
      <c r="C28" s="5" t="s">
        <v>136</v>
      </c>
      <c r="D28" s="14"/>
    </row>
    <row r="29" spans="1:4" ht="18.75" customHeight="1">
      <c r="A29" s="15" t="s">
        <v>4</v>
      </c>
      <c r="B29" s="14">
        <f>SUM(B6:B28)</f>
        <v>81114.87</v>
      </c>
      <c r="C29" s="15" t="s">
        <v>5</v>
      </c>
      <c r="D29" s="14">
        <f>SUM(D11:D28)</f>
        <v>75642.17000000001</v>
      </c>
    </row>
    <row r="30" spans="1:4" ht="18.75" customHeight="1">
      <c r="A30" s="5" t="s">
        <v>6</v>
      </c>
      <c r="B30" s="6"/>
      <c r="C30" s="5" t="s">
        <v>99</v>
      </c>
      <c r="D30" s="6">
        <v>4540.37</v>
      </c>
    </row>
    <row r="31" spans="1:4" ht="18.75" customHeight="1">
      <c r="A31" s="5" t="s">
        <v>100</v>
      </c>
      <c r="B31" s="6">
        <v>2715.68</v>
      </c>
      <c r="C31" s="5" t="s">
        <v>7</v>
      </c>
      <c r="D31" s="6"/>
    </row>
    <row r="32" spans="1:4" ht="18.75" customHeight="1">
      <c r="A32" s="5" t="s">
        <v>101</v>
      </c>
      <c r="B32" s="6"/>
      <c r="C32" s="5" t="s">
        <v>102</v>
      </c>
      <c r="D32" s="6">
        <v>3648</v>
      </c>
    </row>
    <row r="33" spans="1:4" ht="18.75" customHeight="1">
      <c r="A33" s="5"/>
      <c r="B33" s="82"/>
      <c r="C33" s="5" t="s">
        <v>101</v>
      </c>
      <c r="D33" s="6"/>
    </row>
    <row r="34" spans="1:4" ht="18.75" customHeight="1">
      <c r="A34" s="5"/>
      <c r="B34"/>
      <c r="C34" s="83" t="s">
        <v>138</v>
      </c>
      <c r="D34" s="6">
        <v>3648</v>
      </c>
    </row>
    <row r="35" spans="1:4" ht="18.75" customHeight="1">
      <c r="A35" s="15" t="s">
        <v>103</v>
      </c>
      <c r="B35" s="16">
        <v>83830.55</v>
      </c>
      <c r="C35" s="15" t="s">
        <v>104</v>
      </c>
      <c r="D35" s="14">
        <v>83830.55</v>
      </c>
    </row>
    <row r="36" ht="26.25" customHeight="1">
      <c r="A36" s="80"/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3">
    <mergeCell ref="A4:B4"/>
    <mergeCell ref="C4:D4"/>
    <mergeCell ref="A2:D2"/>
  </mergeCells>
  <printOptions horizontalCentered="1"/>
  <pageMargins left="0.56" right="0.31496062992125984" top="0.28" bottom="0.59" header="0.69" footer="0.15748031496062992"/>
  <pageSetup firstPageNumber="30" useFirstPageNumber="1" fitToHeight="10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D7" sqref="D7"/>
    </sheetView>
  </sheetViews>
  <sheetFormatPr defaultColWidth="9.00390625" defaultRowHeight="14.25"/>
  <cols>
    <col min="1" max="3" width="9.125" style="0" customWidth="1"/>
    <col min="4" max="4" width="16.625" style="0" customWidth="1"/>
    <col min="5" max="11" width="10.6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72" t="s">
        <v>130</v>
      </c>
    </row>
    <row r="2" spans="1:11" ht="42" customHeight="1">
      <c r="A2" s="115" t="s">
        <v>144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2.5" customHeight="1">
      <c r="A3" s="85" t="s">
        <v>149</v>
      </c>
      <c r="B3" s="27"/>
      <c r="C3" s="27"/>
      <c r="D3" s="27"/>
      <c r="E3" s="27"/>
      <c r="F3" s="27"/>
      <c r="G3" s="27"/>
      <c r="H3" s="27"/>
      <c r="I3" s="27"/>
      <c r="J3" s="27"/>
      <c r="K3" s="75" t="s">
        <v>123</v>
      </c>
    </row>
    <row r="4" spans="1:13" ht="20.25" customHeight="1">
      <c r="A4" s="118" t="s">
        <v>106</v>
      </c>
      <c r="B4" s="117" t="s">
        <v>107</v>
      </c>
      <c r="C4" s="117" t="s">
        <v>107</v>
      </c>
      <c r="D4" s="117" t="s">
        <v>107</v>
      </c>
      <c r="E4" s="116" t="s">
        <v>121</v>
      </c>
      <c r="F4" s="116" t="s">
        <v>122</v>
      </c>
      <c r="G4" s="116" t="s">
        <v>108</v>
      </c>
      <c r="H4" s="116" t="s">
        <v>109</v>
      </c>
      <c r="I4" s="116" t="s">
        <v>110</v>
      </c>
      <c r="J4" s="116" t="s">
        <v>111</v>
      </c>
      <c r="K4" s="116" t="s">
        <v>112</v>
      </c>
      <c r="L4" s="26"/>
      <c r="M4" s="26"/>
    </row>
    <row r="5" spans="1:13" ht="20.25" customHeight="1">
      <c r="A5" s="116" t="s">
        <v>116</v>
      </c>
      <c r="B5" s="116" t="s">
        <v>107</v>
      </c>
      <c r="C5" s="116" t="s">
        <v>107</v>
      </c>
      <c r="D5" s="117" t="s">
        <v>15</v>
      </c>
      <c r="E5" s="116" t="s">
        <v>107</v>
      </c>
      <c r="F5" s="116" t="s">
        <v>107</v>
      </c>
      <c r="G5" s="116" t="s">
        <v>107</v>
      </c>
      <c r="H5" s="116" t="s">
        <v>107</v>
      </c>
      <c r="I5" s="116" t="s">
        <v>107</v>
      </c>
      <c r="J5" s="116" t="s">
        <v>107</v>
      </c>
      <c r="K5" s="116" t="s">
        <v>17</v>
      </c>
      <c r="L5" s="26"/>
      <c r="M5" s="26"/>
    </row>
    <row r="6" spans="1:13" ht="20.25" customHeight="1">
      <c r="A6" s="66" t="s">
        <v>117</v>
      </c>
      <c r="B6" s="66" t="s">
        <v>118</v>
      </c>
      <c r="C6" s="66" t="s">
        <v>119</v>
      </c>
      <c r="D6" s="117"/>
      <c r="E6" s="105">
        <v>81114.87</v>
      </c>
      <c r="F6" s="104">
        <f>8117.36</f>
        <v>8117.36</v>
      </c>
      <c r="G6" s="38" t="s">
        <v>107</v>
      </c>
      <c r="H6" s="38">
        <f>H9</f>
        <v>69565.04</v>
      </c>
      <c r="I6" s="38" t="s">
        <v>107</v>
      </c>
      <c r="J6" s="38" t="s">
        <v>107</v>
      </c>
      <c r="K6" s="39">
        <f>K9</f>
        <v>3432.47</v>
      </c>
      <c r="L6" s="26"/>
      <c r="M6" s="26"/>
    </row>
    <row r="7" spans="1:13" ht="20.25" customHeight="1">
      <c r="A7" s="30" t="s">
        <v>156</v>
      </c>
      <c r="B7" s="30" t="s">
        <v>157</v>
      </c>
      <c r="C7" s="30" t="s">
        <v>158</v>
      </c>
      <c r="D7" s="31" t="s">
        <v>160</v>
      </c>
      <c r="E7" s="105">
        <f aca="true" t="shared" si="0" ref="E7:E15">F7+G7+H7+I7+J7+K7</f>
        <v>20</v>
      </c>
      <c r="F7" s="32">
        <v>20</v>
      </c>
      <c r="G7" s="32"/>
      <c r="H7" s="32"/>
      <c r="I7" s="32"/>
      <c r="J7" s="32"/>
      <c r="K7" s="32"/>
      <c r="L7" s="26"/>
      <c r="M7" s="26"/>
    </row>
    <row r="8" spans="1:11" ht="20.25" customHeight="1">
      <c r="A8" s="30" t="s">
        <v>161</v>
      </c>
      <c r="B8" s="30" t="s">
        <v>162</v>
      </c>
      <c r="C8" s="30" t="s">
        <v>159</v>
      </c>
      <c r="D8" s="31" t="s">
        <v>163</v>
      </c>
      <c r="E8" s="105">
        <f t="shared" si="0"/>
        <v>3129.34</v>
      </c>
      <c r="F8" s="32">
        <v>3129.34</v>
      </c>
      <c r="G8" s="32"/>
      <c r="H8" s="32"/>
      <c r="I8" s="32"/>
      <c r="J8" s="32"/>
      <c r="K8" s="32"/>
    </row>
    <row r="9" spans="1:11" ht="20.25" customHeight="1">
      <c r="A9" s="30" t="s">
        <v>164</v>
      </c>
      <c r="B9" s="30" t="s">
        <v>158</v>
      </c>
      <c r="C9" s="30" t="s">
        <v>165</v>
      </c>
      <c r="D9" s="31" t="s">
        <v>166</v>
      </c>
      <c r="E9" s="105">
        <f t="shared" si="0"/>
        <v>75688.54999999999</v>
      </c>
      <c r="F9" s="32">
        <v>2691.04</v>
      </c>
      <c r="G9" s="32"/>
      <c r="H9" s="32">
        <v>69565.04</v>
      </c>
      <c r="I9" s="32"/>
      <c r="J9" s="32"/>
      <c r="K9" s="32">
        <v>3432.47</v>
      </c>
    </row>
    <row r="10" spans="1:11" ht="20.25" customHeight="1">
      <c r="A10" s="30" t="s">
        <v>164</v>
      </c>
      <c r="B10" s="30" t="s">
        <v>158</v>
      </c>
      <c r="C10" s="30" t="s">
        <v>167</v>
      </c>
      <c r="D10" s="33" t="s">
        <v>168</v>
      </c>
      <c r="E10" s="105">
        <f t="shared" si="0"/>
        <v>300</v>
      </c>
      <c r="F10" s="32">
        <v>300</v>
      </c>
      <c r="G10" s="32"/>
      <c r="H10" s="32"/>
      <c r="I10" s="32"/>
      <c r="J10" s="32"/>
      <c r="K10" s="32"/>
    </row>
    <row r="11" spans="1:11" ht="20.25" customHeight="1">
      <c r="A11" s="30" t="s">
        <v>164</v>
      </c>
      <c r="B11" s="30" t="s">
        <v>158</v>
      </c>
      <c r="C11" s="30" t="s">
        <v>159</v>
      </c>
      <c r="D11" s="33" t="s">
        <v>169</v>
      </c>
      <c r="E11" s="105">
        <f t="shared" si="0"/>
        <v>70</v>
      </c>
      <c r="F11" s="32">
        <v>70</v>
      </c>
      <c r="G11" s="32"/>
      <c r="H11" s="32"/>
      <c r="I11" s="32"/>
      <c r="J11" s="32"/>
      <c r="K11" s="32"/>
    </row>
    <row r="12" spans="1:11" ht="20.25" customHeight="1">
      <c r="A12" s="30" t="s">
        <v>164</v>
      </c>
      <c r="B12" s="30" t="s">
        <v>157</v>
      </c>
      <c r="C12" s="30" t="s">
        <v>170</v>
      </c>
      <c r="D12" s="33" t="s">
        <v>171</v>
      </c>
      <c r="E12" s="105">
        <f t="shared" si="0"/>
        <v>437.26</v>
      </c>
      <c r="F12" s="32">
        <v>437.26</v>
      </c>
      <c r="G12" s="32"/>
      <c r="H12" s="32"/>
      <c r="I12" s="32"/>
      <c r="J12" s="32"/>
      <c r="K12" s="32"/>
    </row>
    <row r="13" spans="1:11" ht="20.25" customHeight="1">
      <c r="A13" s="30" t="s">
        <v>164</v>
      </c>
      <c r="B13" s="30" t="s">
        <v>162</v>
      </c>
      <c r="C13" s="30" t="s">
        <v>158</v>
      </c>
      <c r="D13" s="30" t="s">
        <v>172</v>
      </c>
      <c r="E13" s="105">
        <f t="shared" si="0"/>
        <v>127.72</v>
      </c>
      <c r="F13" s="32">
        <v>127.72</v>
      </c>
      <c r="G13" s="32"/>
      <c r="H13" s="32"/>
      <c r="I13" s="32"/>
      <c r="J13" s="32"/>
      <c r="K13" s="32"/>
    </row>
    <row r="14" spans="1:11" ht="20.25" customHeight="1">
      <c r="A14" s="30" t="s">
        <v>164</v>
      </c>
      <c r="B14" s="30" t="s">
        <v>159</v>
      </c>
      <c r="C14" s="30" t="s">
        <v>165</v>
      </c>
      <c r="D14" s="30" t="s">
        <v>173</v>
      </c>
      <c r="E14" s="105">
        <f t="shared" si="0"/>
        <v>1338.29</v>
      </c>
      <c r="F14" s="32">
        <v>1338.29</v>
      </c>
      <c r="G14" s="32"/>
      <c r="H14" s="32"/>
      <c r="I14" s="32"/>
      <c r="J14" s="32"/>
      <c r="K14" s="32"/>
    </row>
    <row r="15" spans="1:11" ht="14.25">
      <c r="A15" s="103" t="s">
        <v>175</v>
      </c>
      <c r="B15" s="103" t="s">
        <v>174</v>
      </c>
      <c r="C15" s="103" t="s">
        <v>120</v>
      </c>
      <c r="D15" s="52" t="s">
        <v>176</v>
      </c>
      <c r="E15" s="105">
        <f t="shared" si="0"/>
        <v>3.71</v>
      </c>
      <c r="F15" s="52">
        <v>3.71</v>
      </c>
      <c r="G15" s="52"/>
      <c r="H15" s="52"/>
      <c r="I15" s="52"/>
      <c r="J15" s="52"/>
      <c r="K15" s="52"/>
    </row>
    <row r="16" spans="1:11" ht="14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</row>
  </sheetData>
  <sheetProtection/>
  <mergeCells count="11">
    <mergeCell ref="G4:G5"/>
    <mergeCell ref="H4:H5"/>
    <mergeCell ref="I4:I5"/>
    <mergeCell ref="A2:K2"/>
    <mergeCell ref="D5:D6"/>
    <mergeCell ref="J4:J5"/>
    <mergeCell ref="K4:K5"/>
    <mergeCell ref="A5:C5"/>
    <mergeCell ref="A4:D4"/>
    <mergeCell ref="E4:E5"/>
    <mergeCell ref="F4:F5"/>
  </mergeCells>
  <printOptions horizontalCentered="1"/>
  <pageMargins left="0.82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F7" sqref="F7:F15"/>
    </sheetView>
  </sheetViews>
  <sheetFormatPr defaultColWidth="9.00390625" defaultRowHeight="14.25"/>
  <cols>
    <col min="1" max="3" width="9.125" style="0" customWidth="1"/>
    <col min="4" max="4" width="16.625" style="0" customWidth="1"/>
    <col min="5" max="10" width="11.1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72" t="s">
        <v>131</v>
      </c>
      <c r="K1" s="29"/>
    </row>
    <row r="2" spans="1:11" ht="42" customHeight="1">
      <c r="A2" s="119" t="s">
        <v>145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0" ht="21.75" customHeight="1">
      <c r="A3" s="85" t="s">
        <v>149</v>
      </c>
      <c r="B3" s="28"/>
      <c r="C3" s="28"/>
      <c r="D3" s="28"/>
      <c r="E3" s="28"/>
      <c r="F3" s="28"/>
      <c r="G3" s="28"/>
      <c r="H3" s="28"/>
      <c r="I3" s="28"/>
      <c r="J3" s="77" t="s">
        <v>123</v>
      </c>
    </row>
    <row r="4" spans="1:11" ht="20.25" customHeight="1">
      <c r="A4" s="120" t="s">
        <v>106</v>
      </c>
      <c r="B4" s="120"/>
      <c r="C4" s="120"/>
      <c r="D4" s="120"/>
      <c r="E4" s="116" t="s">
        <v>121</v>
      </c>
      <c r="F4" s="116" t="s">
        <v>9</v>
      </c>
      <c r="G4" s="116" t="s">
        <v>18</v>
      </c>
      <c r="H4" s="116" t="s">
        <v>113</v>
      </c>
      <c r="I4" s="116" t="s">
        <v>114</v>
      </c>
      <c r="J4" s="116" t="s">
        <v>115</v>
      </c>
      <c r="K4" s="26"/>
    </row>
    <row r="5" spans="1:11" ht="20.25" customHeight="1">
      <c r="A5" s="116" t="s">
        <v>116</v>
      </c>
      <c r="B5" s="116"/>
      <c r="C5" s="116"/>
      <c r="D5" s="117" t="s">
        <v>15</v>
      </c>
      <c r="E5" s="116" t="s">
        <v>107</v>
      </c>
      <c r="F5" s="116" t="s">
        <v>107</v>
      </c>
      <c r="G5" s="116" t="s">
        <v>107</v>
      </c>
      <c r="H5" s="116" t="s">
        <v>107</v>
      </c>
      <c r="I5" s="116" t="s">
        <v>107</v>
      </c>
      <c r="J5" s="116" t="s">
        <v>107</v>
      </c>
      <c r="K5" s="36"/>
    </row>
    <row r="6" spans="1:11" ht="20.25" customHeight="1">
      <c r="A6" s="66" t="s">
        <v>124</v>
      </c>
      <c r="B6" s="66" t="s">
        <v>125</v>
      </c>
      <c r="C6" s="66" t="s">
        <v>126</v>
      </c>
      <c r="D6" s="117"/>
      <c r="E6" s="106">
        <f>F6+G6</f>
        <v>75642.18</v>
      </c>
      <c r="F6" s="39">
        <v>74700.95</v>
      </c>
      <c r="G6" s="39">
        <v>941.23</v>
      </c>
      <c r="H6" s="38" t="s">
        <v>107</v>
      </c>
      <c r="I6" s="38" t="s">
        <v>107</v>
      </c>
      <c r="J6" s="38" t="s">
        <v>107</v>
      </c>
      <c r="K6" s="36"/>
    </row>
    <row r="7" spans="1:11" ht="20.25" customHeight="1">
      <c r="A7" s="30" t="s">
        <v>156</v>
      </c>
      <c r="B7" s="30" t="s">
        <v>157</v>
      </c>
      <c r="C7" s="30" t="s">
        <v>158</v>
      </c>
      <c r="D7" s="31" t="s">
        <v>160</v>
      </c>
      <c r="E7" s="106">
        <f aca="true" t="shared" si="0" ref="E7:E16">F7+G7</f>
        <v>3.01</v>
      </c>
      <c r="F7" s="32"/>
      <c r="G7" s="32">
        <v>3.01</v>
      </c>
      <c r="H7" s="32"/>
      <c r="I7" s="32"/>
      <c r="J7" s="32"/>
      <c r="K7" s="37"/>
    </row>
    <row r="8" spans="1:11" ht="20.25" customHeight="1">
      <c r="A8" s="30" t="s">
        <v>161</v>
      </c>
      <c r="B8" s="30" t="s">
        <v>162</v>
      </c>
      <c r="C8" s="30" t="s">
        <v>159</v>
      </c>
      <c r="D8" s="31" t="s">
        <v>163</v>
      </c>
      <c r="E8" s="106">
        <f t="shared" si="0"/>
        <v>3129.34</v>
      </c>
      <c r="F8" s="32">
        <v>3129.34</v>
      </c>
      <c r="G8" s="32"/>
      <c r="H8" s="32"/>
      <c r="I8" s="32"/>
      <c r="J8" s="32"/>
      <c r="K8" s="37"/>
    </row>
    <row r="9" spans="1:11" ht="20.25" customHeight="1">
      <c r="A9" s="30" t="s">
        <v>164</v>
      </c>
      <c r="B9" s="30" t="s">
        <v>158</v>
      </c>
      <c r="C9" s="30" t="s">
        <v>165</v>
      </c>
      <c r="D9" s="31" t="s">
        <v>166</v>
      </c>
      <c r="E9" s="106">
        <f t="shared" si="0"/>
        <v>71489.48</v>
      </c>
      <c r="F9" s="32">
        <v>71140.18</v>
      </c>
      <c r="G9" s="32">
        <v>349.3</v>
      </c>
      <c r="H9" s="32"/>
      <c r="I9" s="32"/>
      <c r="J9" s="32"/>
      <c r="K9" s="37"/>
    </row>
    <row r="10" spans="1:11" ht="20.25" customHeight="1">
      <c r="A10" s="30" t="s">
        <v>164</v>
      </c>
      <c r="B10" s="30" t="s">
        <v>158</v>
      </c>
      <c r="C10" s="30" t="s">
        <v>167</v>
      </c>
      <c r="D10" s="33" t="s">
        <v>168</v>
      </c>
      <c r="E10" s="106">
        <f t="shared" si="0"/>
        <v>300</v>
      </c>
      <c r="F10" s="32">
        <v>300</v>
      </c>
      <c r="G10" s="32"/>
      <c r="H10" s="32"/>
      <c r="I10" s="32"/>
      <c r="J10" s="32"/>
      <c r="K10" s="37"/>
    </row>
    <row r="11" spans="1:11" ht="20.25" customHeight="1">
      <c r="A11" s="30" t="s">
        <v>164</v>
      </c>
      <c r="B11" s="30" t="s">
        <v>158</v>
      </c>
      <c r="C11" s="30" t="s">
        <v>159</v>
      </c>
      <c r="D11" s="33" t="s">
        <v>169</v>
      </c>
      <c r="E11" s="106">
        <f t="shared" si="0"/>
        <v>0</v>
      </c>
      <c r="F11" s="32"/>
      <c r="G11" s="32"/>
      <c r="H11" s="32"/>
      <c r="I11" s="32"/>
      <c r="J11" s="32"/>
      <c r="K11" s="37"/>
    </row>
    <row r="12" spans="1:11" ht="20.25" customHeight="1">
      <c r="A12" s="30" t="s">
        <v>164</v>
      </c>
      <c r="B12" s="30" t="s">
        <v>157</v>
      </c>
      <c r="C12" s="30" t="s">
        <v>170</v>
      </c>
      <c r="D12" s="33" t="s">
        <v>171</v>
      </c>
      <c r="E12" s="106">
        <f t="shared" si="0"/>
        <v>318.89</v>
      </c>
      <c r="F12" s="32"/>
      <c r="G12" s="32">
        <v>318.89</v>
      </c>
      <c r="H12" s="32"/>
      <c r="I12" s="32"/>
      <c r="J12" s="32"/>
      <c r="K12" s="37"/>
    </row>
    <row r="13" spans="1:11" ht="20.25" customHeight="1">
      <c r="A13" s="30" t="s">
        <v>164</v>
      </c>
      <c r="B13" s="30" t="s">
        <v>162</v>
      </c>
      <c r="C13" s="30" t="s">
        <v>158</v>
      </c>
      <c r="D13" s="30" t="s">
        <v>172</v>
      </c>
      <c r="E13" s="106">
        <f t="shared" si="0"/>
        <v>127.72</v>
      </c>
      <c r="F13" s="32">
        <v>127.72</v>
      </c>
      <c r="G13" s="32"/>
      <c r="H13" s="32"/>
      <c r="I13" s="35"/>
      <c r="J13" s="32"/>
      <c r="K13" s="37"/>
    </row>
    <row r="14" spans="1:11" ht="20.25" customHeight="1">
      <c r="A14" s="30" t="s">
        <v>164</v>
      </c>
      <c r="B14" s="30" t="s">
        <v>159</v>
      </c>
      <c r="C14" s="30" t="s">
        <v>165</v>
      </c>
      <c r="D14" s="30" t="s">
        <v>173</v>
      </c>
      <c r="E14" s="106">
        <f t="shared" si="0"/>
        <v>266.03</v>
      </c>
      <c r="F14" s="32"/>
      <c r="G14" s="32">
        <v>266.03</v>
      </c>
      <c r="H14" s="32"/>
      <c r="I14" s="35"/>
      <c r="J14" s="32"/>
      <c r="K14" s="37"/>
    </row>
    <row r="15" spans="1:11" ht="20.25" customHeight="1">
      <c r="A15" s="103" t="s">
        <v>175</v>
      </c>
      <c r="B15" s="103" t="s">
        <v>174</v>
      </c>
      <c r="C15" s="103" t="s">
        <v>120</v>
      </c>
      <c r="D15" s="52" t="s">
        <v>176</v>
      </c>
      <c r="E15" s="106">
        <f t="shared" si="0"/>
        <v>3.71</v>
      </c>
      <c r="F15" s="32">
        <v>3.71</v>
      </c>
      <c r="G15" s="32"/>
      <c r="H15" s="32"/>
      <c r="I15" s="35"/>
      <c r="J15" s="32"/>
      <c r="K15" s="37"/>
    </row>
    <row r="16" spans="1:11" ht="20.25" customHeight="1">
      <c r="A16" s="103">
        <v>211</v>
      </c>
      <c r="B16" s="103">
        <v>3</v>
      </c>
      <c r="C16" s="103">
        <v>99</v>
      </c>
      <c r="D16" s="52" t="s">
        <v>177</v>
      </c>
      <c r="E16" s="106">
        <f t="shared" si="0"/>
        <v>4</v>
      </c>
      <c r="F16" s="52"/>
      <c r="G16" s="52">
        <v>4</v>
      </c>
      <c r="H16" s="52"/>
      <c r="I16" s="52"/>
      <c r="J16" s="52"/>
      <c r="K16" s="28"/>
    </row>
    <row r="17" spans="1:10" ht="20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4.2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4.25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4.2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4.25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4.2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4.25">
      <c r="A23" s="34"/>
      <c r="B23" s="34"/>
      <c r="C23" s="34"/>
      <c r="D23" s="34"/>
      <c r="E23" s="34"/>
      <c r="F23" s="34"/>
      <c r="G23" s="34"/>
      <c r="H23" s="34"/>
      <c r="I23" s="34"/>
      <c r="J23" s="34"/>
    </row>
  </sheetData>
  <sheetProtection/>
  <mergeCells count="10">
    <mergeCell ref="A2:K2"/>
    <mergeCell ref="J4:J5"/>
    <mergeCell ref="A5:C5"/>
    <mergeCell ref="D5:D6"/>
    <mergeCell ref="A4:D4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PageLayoutView="0" workbookViewId="0" topLeftCell="A1">
      <selection activeCell="G8" sqref="G8:G16"/>
    </sheetView>
  </sheetViews>
  <sheetFormatPr defaultColWidth="9.00390625" defaultRowHeight="14.25"/>
  <cols>
    <col min="1" max="3" width="9.125" style="3" customWidth="1"/>
    <col min="4" max="4" width="16.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71" t="s">
        <v>28</v>
      </c>
    </row>
    <row r="2" spans="1:11" ht="42" customHeight="1">
      <c r="A2" s="123" t="s">
        <v>146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7" customFormat="1" ht="21.75" customHeight="1">
      <c r="A3" s="85" t="s">
        <v>149</v>
      </c>
      <c r="B3" s="40"/>
      <c r="C3" s="40"/>
      <c r="D3" s="41"/>
      <c r="E3" s="42"/>
      <c r="F3" s="42"/>
      <c r="G3" s="40"/>
      <c r="H3" s="40"/>
      <c r="I3" s="40"/>
      <c r="J3" s="40"/>
      <c r="K3" s="25" t="s">
        <v>105</v>
      </c>
    </row>
    <row r="4" spans="1:11" s="18" customFormat="1" ht="20.25" customHeight="1">
      <c r="A4" s="43" t="s">
        <v>14</v>
      </c>
      <c r="B4" s="43"/>
      <c r="C4" s="43"/>
      <c r="D4" s="43"/>
      <c r="E4" s="44" t="s">
        <v>127</v>
      </c>
      <c r="F4" s="44"/>
      <c r="G4" s="44"/>
      <c r="H4" s="44"/>
      <c r="I4" s="44"/>
      <c r="J4" s="44"/>
      <c r="K4" s="44"/>
    </row>
    <row r="5" spans="1:11" ht="20.25" customHeight="1">
      <c r="A5" s="45" t="s">
        <v>8</v>
      </c>
      <c r="B5" s="45"/>
      <c r="C5" s="45"/>
      <c r="D5" s="121" t="s">
        <v>15</v>
      </c>
      <c r="E5" s="122" t="s">
        <v>12</v>
      </c>
      <c r="F5" s="84" t="s">
        <v>140</v>
      </c>
      <c r="G5" s="47"/>
      <c r="H5" s="47"/>
      <c r="I5" s="84" t="s">
        <v>141</v>
      </c>
      <c r="J5" s="47"/>
      <c r="K5" s="47"/>
    </row>
    <row r="6" spans="1:11" ht="20.25" customHeight="1">
      <c r="A6" s="46" t="s">
        <v>10</v>
      </c>
      <c r="B6" s="46" t="s">
        <v>11</v>
      </c>
      <c r="C6" s="46" t="s">
        <v>16</v>
      </c>
      <c r="D6" s="121"/>
      <c r="E6" s="122"/>
      <c r="F6" s="46" t="s">
        <v>17</v>
      </c>
      <c r="G6" s="48" t="s">
        <v>9</v>
      </c>
      <c r="H6" s="48" t="s">
        <v>18</v>
      </c>
      <c r="I6" s="46" t="s">
        <v>17</v>
      </c>
      <c r="J6" s="48" t="s">
        <v>9</v>
      </c>
      <c r="K6" s="48" t="s">
        <v>18</v>
      </c>
    </row>
    <row r="7" spans="1:11" ht="20.25" customHeight="1">
      <c r="A7" s="30" t="s">
        <v>156</v>
      </c>
      <c r="B7" s="30" t="s">
        <v>157</v>
      </c>
      <c r="C7" s="30" t="s">
        <v>158</v>
      </c>
      <c r="D7" s="31" t="s">
        <v>160</v>
      </c>
      <c r="E7" s="107">
        <f>F7</f>
        <v>3.01</v>
      </c>
      <c r="F7" s="108">
        <f>G7+H7</f>
        <v>3.01</v>
      </c>
      <c r="G7" s="32"/>
      <c r="H7" s="32">
        <v>3.01</v>
      </c>
      <c r="I7" s="32"/>
      <c r="J7" s="32"/>
      <c r="K7" s="32"/>
    </row>
    <row r="8" spans="1:11" ht="20.25" customHeight="1">
      <c r="A8" s="30" t="s">
        <v>161</v>
      </c>
      <c r="B8" s="30" t="s">
        <v>162</v>
      </c>
      <c r="C8" s="30" t="s">
        <v>159</v>
      </c>
      <c r="D8" s="31" t="s">
        <v>163</v>
      </c>
      <c r="E8" s="107">
        <f aca="true" t="shared" si="0" ref="E8:E16">F8</f>
        <v>3129.34</v>
      </c>
      <c r="F8" s="108">
        <f aca="true" t="shared" si="1" ref="F8:F16">G8+H8</f>
        <v>3129.34</v>
      </c>
      <c r="G8" s="32">
        <v>3129.34</v>
      </c>
      <c r="H8" s="32"/>
      <c r="I8" s="32"/>
      <c r="J8" s="32"/>
      <c r="K8" s="32"/>
    </row>
    <row r="9" spans="1:11" ht="20.25" customHeight="1">
      <c r="A9" s="30" t="s">
        <v>164</v>
      </c>
      <c r="B9" s="30" t="s">
        <v>158</v>
      </c>
      <c r="C9" s="30" t="s">
        <v>165</v>
      </c>
      <c r="D9" s="31" t="s">
        <v>166</v>
      </c>
      <c r="E9" s="107">
        <f t="shared" si="0"/>
        <v>3032.34</v>
      </c>
      <c r="F9" s="108">
        <f t="shared" si="1"/>
        <v>3032.34</v>
      </c>
      <c r="G9" s="32">
        <v>2683.04</v>
      </c>
      <c r="H9" s="32">
        <v>349.3</v>
      </c>
      <c r="I9" s="32"/>
      <c r="J9" s="32"/>
      <c r="K9" s="32"/>
    </row>
    <row r="10" spans="1:11" ht="20.25" customHeight="1">
      <c r="A10" s="30" t="s">
        <v>164</v>
      </c>
      <c r="B10" s="30" t="s">
        <v>158</v>
      </c>
      <c r="C10" s="30" t="s">
        <v>167</v>
      </c>
      <c r="D10" s="33" t="s">
        <v>168</v>
      </c>
      <c r="E10" s="107">
        <f t="shared" si="0"/>
        <v>300</v>
      </c>
      <c r="F10" s="108">
        <f t="shared" si="1"/>
        <v>300</v>
      </c>
      <c r="G10" s="32">
        <v>300</v>
      </c>
      <c r="H10" s="32"/>
      <c r="I10" s="32"/>
      <c r="J10" s="32"/>
      <c r="K10" s="32"/>
    </row>
    <row r="11" spans="1:11" ht="20.25" customHeight="1">
      <c r="A11" s="30" t="s">
        <v>164</v>
      </c>
      <c r="B11" s="30" t="s">
        <v>158</v>
      </c>
      <c r="C11" s="30" t="s">
        <v>159</v>
      </c>
      <c r="D11" s="33" t="s">
        <v>169</v>
      </c>
      <c r="E11" s="107">
        <f t="shared" si="0"/>
        <v>0</v>
      </c>
      <c r="F11" s="108">
        <f t="shared" si="1"/>
        <v>0</v>
      </c>
      <c r="G11" s="32"/>
      <c r="H11" s="32"/>
      <c r="I11" s="32"/>
      <c r="J11" s="32"/>
      <c r="K11" s="32"/>
    </row>
    <row r="12" spans="1:11" ht="20.25" customHeight="1">
      <c r="A12" s="30" t="s">
        <v>164</v>
      </c>
      <c r="B12" s="30" t="s">
        <v>157</v>
      </c>
      <c r="C12" s="30" t="s">
        <v>170</v>
      </c>
      <c r="D12" s="33" t="s">
        <v>171</v>
      </c>
      <c r="E12" s="107">
        <f t="shared" si="0"/>
        <v>318.89</v>
      </c>
      <c r="F12" s="108">
        <f t="shared" si="1"/>
        <v>318.89</v>
      </c>
      <c r="G12" s="32"/>
      <c r="H12" s="32">
        <v>318.89</v>
      </c>
      <c r="I12" s="32"/>
      <c r="J12" s="32"/>
      <c r="K12" s="32"/>
    </row>
    <row r="13" spans="1:11" ht="20.25" customHeight="1">
      <c r="A13" s="30" t="s">
        <v>164</v>
      </c>
      <c r="B13" s="30" t="s">
        <v>162</v>
      </c>
      <c r="C13" s="30" t="s">
        <v>158</v>
      </c>
      <c r="D13" s="30" t="s">
        <v>172</v>
      </c>
      <c r="E13" s="107">
        <f t="shared" si="0"/>
        <v>127.72</v>
      </c>
      <c r="F13" s="108">
        <f t="shared" si="1"/>
        <v>127.72</v>
      </c>
      <c r="G13" s="32">
        <v>127.72</v>
      </c>
      <c r="H13" s="32"/>
      <c r="I13" s="32"/>
      <c r="J13" s="32"/>
      <c r="K13" s="32"/>
    </row>
    <row r="14" spans="1:11" ht="20.25" customHeight="1">
      <c r="A14" s="30" t="s">
        <v>164</v>
      </c>
      <c r="B14" s="30" t="s">
        <v>159</v>
      </c>
      <c r="C14" s="30" t="s">
        <v>165</v>
      </c>
      <c r="D14" s="30" t="s">
        <v>173</v>
      </c>
      <c r="E14" s="107">
        <f t="shared" si="0"/>
        <v>266.03</v>
      </c>
      <c r="F14" s="108">
        <f t="shared" si="1"/>
        <v>266.03</v>
      </c>
      <c r="G14" s="32"/>
      <c r="H14" s="32">
        <v>266.03</v>
      </c>
      <c r="I14" s="32"/>
      <c r="J14" s="32"/>
      <c r="K14" s="32"/>
    </row>
    <row r="15" spans="1:11" ht="20.25" customHeight="1">
      <c r="A15" s="103" t="s">
        <v>175</v>
      </c>
      <c r="B15" s="103" t="s">
        <v>174</v>
      </c>
      <c r="C15" s="103" t="s">
        <v>120</v>
      </c>
      <c r="D15" s="52" t="s">
        <v>176</v>
      </c>
      <c r="E15" s="107">
        <f t="shared" si="0"/>
        <v>3.71</v>
      </c>
      <c r="F15" s="108">
        <f t="shared" si="1"/>
        <v>3.71</v>
      </c>
      <c r="G15" s="32">
        <v>3.71</v>
      </c>
      <c r="H15" s="32"/>
      <c r="I15" s="32"/>
      <c r="J15" s="32"/>
      <c r="K15" s="32"/>
    </row>
    <row r="16" spans="1:11" s="81" customFormat="1" ht="21.75" customHeight="1">
      <c r="A16" s="103">
        <v>211</v>
      </c>
      <c r="B16" s="103">
        <v>3</v>
      </c>
      <c r="C16" s="103">
        <v>99</v>
      </c>
      <c r="D16" s="52" t="s">
        <v>177</v>
      </c>
      <c r="E16" s="107">
        <f t="shared" si="0"/>
        <v>4</v>
      </c>
      <c r="F16" s="108">
        <f t="shared" si="1"/>
        <v>4</v>
      </c>
      <c r="G16" s="110"/>
      <c r="H16" s="109">
        <v>4</v>
      </c>
      <c r="I16" s="109"/>
      <c r="J16" s="109"/>
      <c r="K16" s="109"/>
    </row>
  </sheetData>
  <sheetProtection/>
  <mergeCells count="3">
    <mergeCell ref="D5:D6"/>
    <mergeCell ref="E5:E6"/>
    <mergeCell ref="A2:K2"/>
  </mergeCells>
  <printOptions horizontalCentered="1"/>
  <pageMargins left="0.4724409448818898" right="0.31496062992125984" top="0.49" bottom="0.5118110236220472" header="0.1968503937007874" footer="0.31496062992125984"/>
  <pageSetup firstPageNumber="39" useFirstPageNumber="1" fitToHeight="18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H12" sqref="H12"/>
    </sheetView>
  </sheetViews>
  <sheetFormatPr defaultColWidth="9.00390625" defaultRowHeight="14.25"/>
  <cols>
    <col min="1" max="3" width="7.625" style="0" customWidth="1"/>
    <col min="4" max="4" width="14.625" style="0" customWidth="1"/>
    <col min="9" max="9" width="9.375" style="0" customWidth="1"/>
  </cols>
  <sheetData>
    <row r="1" spans="4:13" ht="21.75" customHeight="1">
      <c r="D1" s="23"/>
      <c r="E1" s="23"/>
      <c r="F1" s="23"/>
      <c r="G1" s="23"/>
      <c r="H1" s="23"/>
      <c r="I1" s="23"/>
      <c r="J1" s="23"/>
      <c r="K1" s="23"/>
      <c r="L1" s="23"/>
      <c r="M1" s="74" t="s">
        <v>72</v>
      </c>
    </row>
    <row r="2" spans="1:13" ht="42" customHeight="1">
      <c r="A2" s="124" t="s">
        <v>147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.75" customHeight="1">
      <c r="A3" s="85" t="s">
        <v>149</v>
      </c>
      <c r="B3" s="34"/>
      <c r="C3" s="34"/>
      <c r="D3" s="49"/>
      <c r="E3" s="49"/>
      <c r="F3" s="49"/>
      <c r="G3" s="49"/>
      <c r="H3" s="49"/>
      <c r="I3" s="49"/>
      <c r="J3" s="49"/>
      <c r="K3" s="49"/>
      <c r="L3" s="49"/>
      <c r="M3" s="76" t="s">
        <v>105</v>
      </c>
    </row>
    <row r="4" spans="1:13" ht="22.5" customHeight="1">
      <c r="A4" s="101" t="s">
        <v>14</v>
      </c>
      <c r="B4" s="102"/>
      <c r="C4" s="102"/>
      <c r="D4" s="125"/>
      <c r="E4" s="98" t="s">
        <v>128</v>
      </c>
      <c r="F4" s="100" t="s">
        <v>29</v>
      </c>
      <c r="G4" s="100" t="s">
        <v>30</v>
      </c>
      <c r="H4" s="100" t="s">
        <v>31</v>
      </c>
      <c r="I4" s="100" t="s">
        <v>32</v>
      </c>
      <c r="J4" s="100" t="s">
        <v>33</v>
      </c>
      <c r="K4" s="100" t="s">
        <v>34</v>
      </c>
      <c r="L4" s="100" t="s">
        <v>35</v>
      </c>
      <c r="M4" s="100" t="s">
        <v>36</v>
      </c>
    </row>
    <row r="5" spans="1:13" s="22" customFormat="1" ht="69" customHeight="1">
      <c r="A5" s="126" t="s">
        <v>139</v>
      </c>
      <c r="B5" s="127"/>
      <c r="C5" s="128"/>
      <c r="D5" s="50" t="s">
        <v>15</v>
      </c>
      <c r="E5" s="99"/>
      <c r="F5" s="100"/>
      <c r="G5" s="100"/>
      <c r="H5" s="100"/>
      <c r="I5" s="100"/>
      <c r="J5" s="100"/>
      <c r="K5" s="100"/>
      <c r="L5" s="100"/>
      <c r="M5" s="100"/>
    </row>
    <row r="6" spans="1:13" ht="25.5" customHeight="1">
      <c r="A6" s="46" t="s">
        <v>10</v>
      </c>
      <c r="B6" s="46" t="s">
        <v>11</v>
      </c>
      <c r="C6" s="46" t="s">
        <v>16</v>
      </c>
      <c r="D6" s="46" t="s">
        <v>12</v>
      </c>
      <c r="E6" s="111">
        <f>F6+G6+I6+L6</f>
        <v>3108.7</v>
      </c>
      <c r="F6" s="111">
        <f>F7+F8+F9</f>
        <v>1507.76</v>
      </c>
      <c r="G6" s="111">
        <f>G8</f>
        <v>91.99</v>
      </c>
      <c r="H6" s="111"/>
      <c r="I6" s="111">
        <f>I8+I12</f>
        <v>134.85999999999999</v>
      </c>
      <c r="J6" s="111"/>
      <c r="K6" s="111"/>
      <c r="L6" s="111">
        <f>L8</f>
        <v>1374.09</v>
      </c>
      <c r="M6" s="111"/>
    </row>
    <row r="7" spans="1:13" ht="18.75" customHeight="1">
      <c r="A7" s="30" t="s">
        <v>161</v>
      </c>
      <c r="B7" s="30" t="s">
        <v>162</v>
      </c>
      <c r="C7" s="30" t="s">
        <v>159</v>
      </c>
      <c r="D7" s="31" t="s">
        <v>163</v>
      </c>
      <c r="E7" s="11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30" t="s">
        <v>164</v>
      </c>
      <c r="B8" s="30" t="s">
        <v>158</v>
      </c>
      <c r="C8" s="30" t="s">
        <v>165</v>
      </c>
      <c r="D8" s="31" t="s">
        <v>166</v>
      </c>
      <c r="E8" s="111">
        <f>F8+G8+I8+L8</f>
        <v>2680.98</v>
      </c>
      <c r="F8" s="51">
        <v>1207.76</v>
      </c>
      <c r="G8" s="51">
        <v>91.99</v>
      </c>
      <c r="H8" s="51"/>
      <c r="I8" s="51">
        <v>7.14</v>
      </c>
      <c r="J8" s="51"/>
      <c r="K8" s="51"/>
      <c r="L8" s="51">
        <v>1374.09</v>
      </c>
      <c r="M8" s="51"/>
    </row>
    <row r="9" spans="1:13" ht="18.75" customHeight="1">
      <c r="A9" s="30" t="s">
        <v>164</v>
      </c>
      <c r="B9" s="30" t="s">
        <v>158</v>
      </c>
      <c r="C9" s="30" t="s">
        <v>167</v>
      </c>
      <c r="D9" s="33" t="s">
        <v>168</v>
      </c>
      <c r="E9" s="111">
        <f>F9+G9+I9+L9</f>
        <v>300</v>
      </c>
      <c r="F9" s="51">
        <v>300</v>
      </c>
      <c r="G9" s="51"/>
      <c r="H9" s="51"/>
      <c r="I9" s="51"/>
      <c r="J9" s="51"/>
      <c r="K9" s="51"/>
      <c r="L9" s="51"/>
      <c r="M9" s="51"/>
    </row>
    <row r="10" spans="1:13" ht="18.75" customHeight="1">
      <c r="A10" s="30" t="s">
        <v>164</v>
      </c>
      <c r="B10" s="30" t="s">
        <v>158</v>
      </c>
      <c r="C10" s="30" t="s">
        <v>159</v>
      </c>
      <c r="D10" s="33" t="s">
        <v>169</v>
      </c>
      <c r="E10" s="111"/>
      <c r="F10" s="51"/>
      <c r="G10" s="51"/>
      <c r="H10" s="51"/>
      <c r="I10" s="51"/>
      <c r="J10" s="51"/>
      <c r="K10" s="51"/>
      <c r="L10" s="51"/>
      <c r="M10" s="51"/>
    </row>
    <row r="11" spans="1:13" ht="18.75" customHeight="1">
      <c r="A11" s="30" t="s">
        <v>164</v>
      </c>
      <c r="B11" s="30" t="s">
        <v>157</v>
      </c>
      <c r="C11" s="30" t="s">
        <v>170</v>
      </c>
      <c r="D11" s="33" t="s">
        <v>171</v>
      </c>
      <c r="E11" s="111"/>
      <c r="F11" s="51"/>
      <c r="G11" s="51"/>
      <c r="H11" s="51"/>
      <c r="I11" s="51"/>
      <c r="J11" s="51"/>
      <c r="K11" s="51"/>
      <c r="L11" s="51"/>
      <c r="M11" s="51"/>
    </row>
    <row r="12" spans="1:13" ht="18.75" customHeight="1">
      <c r="A12" s="30" t="s">
        <v>164</v>
      </c>
      <c r="B12" s="30" t="s">
        <v>162</v>
      </c>
      <c r="C12" s="30" t="s">
        <v>158</v>
      </c>
      <c r="D12" s="30" t="s">
        <v>172</v>
      </c>
      <c r="E12" s="111">
        <f>F12+G12+I12+L12</f>
        <v>127.72</v>
      </c>
      <c r="F12" s="51"/>
      <c r="G12" s="51"/>
      <c r="H12" s="51"/>
      <c r="I12" s="51">
        <v>127.72</v>
      </c>
      <c r="J12" s="51"/>
      <c r="K12" s="51"/>
      <c r="L12" s="51"/>
      <c r="M12" s="51"/>
    </row>
    <row r="13" spans="1:13" ht="18.75" customHeight="1">
      <c r="A13" s="30" t="s">
        <v>164</v>
      </c>
      <c r="B13" s="30" t="s">
        <v>159</v>
      </c>
      <c r="C13" s="30" t="s">
        <v>165</v>
      </c>
      <c r="D13" s="30" t="s">
        <v>173</v>
      </c>
      <c r="E13" s="111"/>
      <c r="F13" s="51"/>
      <c r="G13" s="51"/>
      <c r="H13" s="51"/>
      <c r="I13" s="51"/>
      <c r="J13" s="51"/>
      <c r="K13" s="51"/>
      <c r="L13" s="51"/>
      <c r="M13" s="51"/>
    </row>
  </sheetData>
  <sheetProtection/>
  <mergeCells count="12">
    <mergeCell ref="A4:D4"/>
    <mergeCell ref="A5:C5"/>
    <mergeCell ref="A2:M2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6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showGridLines="0" zoomScalePageLayoutView="0" workbookViewId="0" topLeftCell="A1">
      <selection activeCell="A3" sqref="A3"/>
    </sheetView>
  </sheetViews>
  <sheetFormatPr defaultColWidth="9.00390625" defaultRowHeight="14.25"/>
  <cols>
    <col min="1" max="3" width="5.625" style="0" customWidth="1"/>
    <col min="4" max="4" width="8.50390625" style="0" customWidth="1"/>
    <col min="5" max="26" width="6.75390625" style="0" customWidth="1"/>
  </cols>
  <sheetData>
    <row r="1" spans="4:26" ht="21.75" customHeight="1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73" t="s">
        <v>73</v>
      </c>
    </row>
    <row r="2" spans="1:26" ht="42" customHeight="1">
      <c r="A2" s="124" t="s">
        <v>142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34" customFormat="1" ht="21.75" customHeight="1">
      <c r="A3" s="85" t="s">
        <v>149</v>
      </c>
      <c r="B3" s="85"/>
      <c r="D3" s="49"/>
      <c r="E3" s="49"/>
      <c r="F3" s="49"/>
      <c r="G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31" t="s">
        <v>13</v>
      </c>
      <c r="Z3" s="131"/>
    </row>
    <row r="4" spans="1:26" s="34" customFormat="1" ht="18" customHeight="1">
      <c r="A4" s="101" t="s">
        <v>14</v>
      </c>
      <c r="B4" s="102"/>
      <c r="C4" s="102"/>
      <c r="D4" s="125"/>
      <c r="E4" s="98" t="s">
        <v>71</v>
      </c>
      <c r="F4" s="100" t="s">
        <v>37</v>
      </c>
      <c r="G4" s="100" t="s">
        <v>38</v>
      </c>
      <c r="H4" s="100" t="s">
        <v>39</v>
      </c>
      <c r="I4" s="100" t="s">
        <v>40</v>
      </c>
      <c r="J4" s="100" t="s">
        <v>41</v>
      </c>
      <c r="K4" s="100" t="s">
        <v>42</v>
      </c>
      <c r="L4" s="100" t="s">
        <v>43</v>
      </c>
      <c r="M4" s="100" t="s">
        <v>44</v>
      </c>
      <c r="N4" s="100" t="s">
        <v>45</v>
      </c>
      <c r="O4" s="100" t="s">
        <v>46</v>
      </c>
      <c r="P4" s="100" t="s">
        <v>47</v>
      </c>
      <c r="Q4" s="100" t="s">
        <v>48</v>
      </c>
      <c r="R4" s="100" t="s">
        <v>49</v>
      </c>
      <c r="S4" s="100" t="s">
        <v>50</v>
      </c>
      <c r="T4" s="100" t="s">
        <v>51</v>
      </c>
      <c r="U4" s="100" t="s">
        <v>52</v>
      </c>
      <c r="V4" s="100" t="s">
        <v>53</v>
      </c>
      <c r="W4" s="100" t="s">
        <v>54</v>
      </c>
      <c r="X4" s="100" t="s">
        <v>55</v>
      </c>
      <c r="Y4" s="100" t="s">
        <v>56</v>
      </c>
      <c r="Z4" s="100" t="s">
        <v>57</v>
      </c>
    </row>
    <row r="5" spans="1:26" s="53" customFormat="1" ht="74.25" customHeight="1">
      <c r="A5" s="126" t="s">
        <v>139</v>
      </c>
      <c r="B5" s="129"/>
      <c r="C5" s="130"/>
      <c r="D5" s="50" t="s">
        <v>15</v>
      </c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s="34" customFormat="1" ht="25.5" customHeight="1">
      <c r="A6" s="46" t="s">
        <v>10</v>
      </c>
      <c r="B6" s="46" t="s">
        <v>11</v>
      </c>
      <c r="C6" s="46" t="s">
        <v>16</v>
      </c>
      <c r="D6" s="46" t="s">
        <v>12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s="34" customFormat="1" ht="18.75" customHeight="1">
      <c r="A7" s="52"/>
      <c r="B7" s="52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34" customFormat="1" ht="18.75" customHeight="1">
      <c r="A8" s="52"/>
      <c r="B8" s="52"/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34" customFormat="1" ht="18.75" customHeight="1">
      <c r="A9" s="52"/>
      <c r="B9" s="52"/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34" customFormat="1" ht="18.75" customHeight="1">
      <c r="A10" s="52"/>
      <c r="B10" s="52"/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34" customFormat="1" ht="18.75" customHeight="1">
      <c r="A11" s="52"/>
      <c r="B11" s="52"/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34" customFormat="1" ht="18.75" customHeight="1">
      <c r="A12" s="52"/>
      <c r="B12" s="52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34" customFormat="1" ht="18.75" customHeight="1">
      <c r="A13" s="52"/>
      <c r="B13" s="52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34" customFormat="1" ht="18.75" customHeight="1">
      <c r="A14" s="52"/>
      <c r="B14" s="52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34" customFormat="1" ht="18.75" customHeight="1">
      <c r="A15" s="52"/>
      <c r="B15" s="52"/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s="34" customFormat="1" ht="18.75" customHeight="1">
      <c r="A16" s="52"/>
      <c r="B16" s="52"/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</sheetData>
  <sheetProtection/>
  <mergeCells count="26"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Y4:Y5"/>
    <mergeCell ref="Z4:Z5"/>
    <mergeCell ref="T4:T5"/>
    <mergeCell ref="U4:U5"/>
    <mergeCell ref="V4:V5"/>
    <mergeCell ref="W4:W5"/>
    <mergeCell ref="X4:X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zoomScalePageLayoutView="0" workbookViewId="0" topLeftCell="A1">
      <selection activeCell="K13" sqref="K13"/>
    </sheetView>
  </sheetViews>
  <sheetFormatPr defaultColWidth="9.00390625" defaultRowHeight="14.25"/>
  <cols>
    <col min="1" max="3" width="4.625" style="91" customWidth="1"/>
    <col min="4" max="4" width="8.75390625" style="92" customWidth="1"/>
    <col min="5" max="5" width="9.50390625" style="92" bestFit="1" customWidth="1"/>
    <col min="6" max="6" width="6.375" style="92" customWidth="1"/>
    <col min="7" max="7" width="8.00390625" style="92" customWidth="1"/>
    <col min="8" max="18" width="6.375" style="92" customWidth="1"/>
    <col min="19" max="19" width="13.625" style="92" customWidth="1"/>
    <col min="20" max="16384" width="9.00390625" style="91" customWidth="1"/>
  </cols>
  <sheetData>
    <row r="1" spans="4:19" s="86" customFormat="1" ht="21.75" customHeight="1"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 t="s">
        <v>150</v>
      </c>
    </row>
    <row r="2" spans="1:19" s="89" customFormat="1" ht="42" customHeight="1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21.75" customHeight="1">
      <c r="A3" s="90" t="s">
        <v>149</v>
      </c>
      <c r="R3" s="139" t="s">
        <v>152</v>
      </c>
      <c r="S3" s="139"/>
    </row>
    <row r="4" spans="1:19" ht="18" customHeight="1">
      <c r="A4" s="140" t="s">
        <v>14</v>
      </c>
      <c r="B4" s="141"/>
      <c r="C4" s="141"/>
      <c r="D4" s="142"/>
      <c r="E4" s="137" t="s">
        <v>153</v>
      </c>
      <c r="F4" s="132" t="s">
        <v>58</v>
      </c>
      <c r="G4" s="132" t="s">
        <v>154</v>
      </c>
      <c r="H4" s="132" t="s">
        <v>59</v>
      </c>
      <c r="I4" s="132" t="s">
        <v>60</v>
      </c>
      <c r="J4" s="132" t="s">
        <v>61</v>
      </c>
      <c r="K4" s="132" t="s">
        <v>62</v>
      </c>
      <c r="L4" s="132" t="s">
        <v>63</v>
      </c>
      <c r="M4" s="132" t="s">
        <v>64</v>
      </c>
      <c r="N4" s="132" t="s">
        <v>65</v>
      </c>
      <c r="O4" s="132" t="s">
        <v>66</v>
      </c>
      <c r="P4" s="132" t="s">
        <v>67</v>
      </c>
      <c r="Q4" s="132" t="s">
        <v>68</v>
      </c>
      <c r="R4" s="132" t="s">
        <v>69</v>
      </c>
      <c r="S4" s="132" t="s">
        <v>70</v>
      </c>
    </row>
    <row r="5" spans="1:19" s="94" customFormat="1" ht="74.25" customHeight="1">
      <c r="A5" s="134" t="s">
        <v>155</v>
      </c>
      <c r="B5" s="135"/>
      <c r="C5" s="136"/>
      <c r="D5" s="93" t="s">
        <v>15</v>
      </c>
      <c r="E5" s="138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25.5" customHeight="1">
      <c r="A6" s="95" t="s">
        <v>10</v>
      </c>
      <c r="B6" s="95" t="s">
        <v>11</v>
      </c>
      <c r="C6" s="95" t="s">
        <v>16</v>
      </c>
      <c r="D6" s="95" t="s">
        <v>12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15.75" customHeight="1">
      <c r="A7" s="97">
        <v>208</v>
      </c>
      <c r="B7" s="97">
        <v>5</v>
      </c>
      <c r="C7" s="97">
        <v>99</v>
      </c>
      <c r="D7" s="112"/>
      <c r="E7" s="112">
        <f>F7+G7+S7</f>
        <v>3129.34</v>
      </c>
      <c r="F7" s="96">
        <v>71.8</v>
      </c>
      <c r="G7" s="96">
        <v>2870.38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>
        <v>187.16</v>
      </c>
    </row>
    <row r="8" spans="1:19" ht="15.75" customHeight="1">
      <c r="A8" s="97"/>
      <c r="B8" s="97"/>
      <c r="C8" s="9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15.75" customHeight="1">
      <c r="A9" s="97"/>
      <c r="B9" s="97"/>
      <c r="C9" s="9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5.75" customHeight="1">
      <c r="A10" s="97"/>
      <c r="B10" s="97"/>
      <c r="C10" s="9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5.75" customHeight="1">
      <c r="A11" s="97"/>
      <c r="B11" s="97"/>
      <c r="C11" s="97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15.75" customHeight="1">
      <c r="A12" s="97"/>
      <c r="B12" s="97"/>
      <c r="C12" s="9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15.75" customHeight="1">
      <c r="A13" s="97"/>
      <c r="B13" s="97"/>
      <c r="C13" s="97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15.75" customHeight="1">
      <c r="A14" s="97"/>
      <c r="B14" s="97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15.75" customHeight="1">
      <c r="A15" s="97"/>
      <c r="B15" s="97"/>
      <c r="C15" s="9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15.75" customHeight="1">
      <c r="A16" s="97"/>
      <c r="B16" s="97"/>
      <c r="C16" s="9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</sheetData>
  <sheetProtection/>
  <mergeCells count="19"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rintOptions horizontalCentered="1"/>
  <pageMargins left="0.5905511811023623" right="0.7086614173228347" top="0.7480314960629921" bottom="0.7480314960629921" header="0.31496062992125984" footer="0.31496062992125984"/>
  <pageSetup fitToWidth="6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G14" sqref="G14"/>
    </sheetView>
  </sheetViews>
  <sheetFormatPr defaultColWidth="25.625" defaultRowHeight="14.25"/>
  <cols>
    <col min="1" max="1" width="14.00390625" style="0" customWidth="1"/>
    <col min="2" max="2" width="16.003906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20"/>
      <c r="C1" s="20"/>
      <c r="D1" s="20"/>
      <c r="E1" s="21"/>
      <c r="F1" s="20"/>
      <c r="G1" s="20"/>
      <c r="H1" s="24" t="s">
        <v>19</v>
      </c>
    </row>
    <row r="2" spans="1:8" s="69" customFormat="1" ht="42" customHeight="1">
      <c r="A2" s="67" t="s">
        <v>148</v>
      </c>
      <c r="B2" s="68"/>
      <c r="C2" s="68"/>
      <c r="D2" s="68"/>
      <c r="E2" s="68"/>
      <c r="F2" s="68"/>
      <c r="G2" s="68"/>
      <c r="H2" s="68"/>
    </row>
    <row r="3" spans="1:8" s="34" customFormat="1" ht="21.75" customHeight="1">
      <c r="A3" s="85" t="s">
        <v>149</v>
      </c>
      <c r="B3" s="54"/>
      <c r="C3" s="54"/>
      <c r="D3" s="54"/>
      <c r="E3" s="54"/>
      <c r="F3" s="54"/>
      <c r="G3" s="54"/>
      <c r="H3" s="70" t="s">
        <v>20</v>
      </c>
    </row>
    <row r="4" spans="1:8" s="34" customFormat="1" ht="30.75" customHeight="1">
      <c r="A4" s="143" t="s">
        <v>21</v>
      </c>
      <c r="B4" s="121" t="s">
        <v>22</v>
      </c>
      <c r="C4" s="45" t="s">
        <v>129</v>
      </c>
      <c r="D4" s="45"/>
      <c r="E4" s="45"/>
      <c r="F4" s="45"/>
      <c r="G4" s="45"/>
      <c r="H4" s="45"/>
    </row>
    <row r="5" spans="1:8" s="34" customFormat="1" ht="24.75" customHeight="1">
      <c r="A5" s="143"/>
      <c r="B5" s="143"/>
      <c r="C5" s="146" t="s">
        <v>12</v>
      </c>
      <c r="D5" s="143" t="s">
        <v>23</v>
      </c>
      <c r="E5" s="55" t="s">
        <v>24</v>
      </c>
      <c r="F5" s="56"/>
      <c r="G5" s="56"/>
      <c r="H5" s="144" t="s">
        <v>25</v>
      </c>
    </row>
    <row r="6" spans="1:8" s="34" customFormat="1" ht="30" customHeight="1">
      <c r="A6" s="145"/>
      <c r="B6" s="145"/>
      <c r="C6" s="146"/>
      <c r="D6" s="121"/>
      <c r="E6" s="57" t="s">
        <v>17</v>
      </c>
      <c r="F6" s="58" t="s">
        <v>26</v>
      </c>
      <c r="G6" s="59" t="s">
        <v>27</v>
      </c>
      <c r="H6" s="144"/>
    </row>
    <row r="7" spans="1:8" s="34" customFormat="1" ht="31.5" customHeight="1">
      <c r="A7" s="60"/>
      <c r="B7" s="31"/>
      <c r="C7" s="61"/>
      <c r="D7" s="62"/>
      <c r="E7" s="63"/>
      <c r="F7" s="63"/>
      <c r="G7" s="63"/>
      <c r="H7" s="64"/>
    </row>
    <row r="8" s="65" customFormat="1" ht="22.5" customHeight="1"/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凉山彝族自治州第一人民医院</cp:lastModifiedBy>
  <cp:lastPrinted>2016-08-29T02:20:25Z</cp:lastPrinted>
  <dcterms:created xsi:type="dcterms:W3CDTF">2013-05-17T10:14:10Z</dcterms:created>
  <dcterms:modified xsi:type="dcterms:W3CDTF">2016-08-31T07:41:02Z</dcterms:modified>
  <cp:category/>
  <cp:version/>
  <cp:contentType/>
  <cp:contentStatus/>
</cp:coreProperties>
</file>